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charts/chart6.xml" ContentType="application/vnd.openxmlformats-officedocument.drawingml.chart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Stocne" sheetId="1" state="visible" r:id="rId2"/>
    <sheet name="graf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<sst xmlns="http://schemas.openxmlformats.org/spreadsheetml/2006/main" count="44" uniqueCount="32">
  <si>
    <t xml:space="preserve">Objemy odpadní vody</t>
  </si>
  <si>
    <r>
      <rPr>
        <b val="true"/>
        <sz val="10"/>
        <rFont val="Arial"/>
        <family val="0"/>
        <charset val="1"/>
      </rPr>
      <t xml:space="preserve">m</t>
    </r>
    <r>
      <rPr>
        <b val="true"/>
        <vertAlign val="superscript"/>
        <sz val="10"/>
        <rFont val="Arial"/>
        <family val="0"/>
        <charset val="1"/>
      </rPr>
      <t xml:space="preserve">3</t>
    </r>
  </si>
  <si>
    <t xml:space="preserve">Odváděná voda odpadní Pacov</t>
  </si>
  <si>
    <t xml:space="preserve">Odváděná voda srážková Pacov</t>
  </si>
  <si>
    <t xml:space="preserve">Odváděná voda odpadní ostatní</t>
  </si>
  <si>
    <t xml:space="preserve">Náklady pro kalkulace</t>
  </si>
  <si>
    <t xml:space="preserve">Kč</t>
  </si>
  <si>
    <t xml:space="preserve">Pacov</t>
  </si>
  <si>
    <t xml:space="preserve">Ostatní</t>
  </si>
  <si>
    <t xml:space="preserve">Chemikálie a ostatní materiál</t>
  </si>
  <si>
    <t xml:space="preserve">Mzdové a osobní náklady</t>
  </si>
  <si>
    <t xml:space="preserve">Náklady odpisy</t>
  </si>
  <si>
    <t xml:space="preserve">Náklady opravy</t>
  </si>
  <si>
    <t xml:space="preserve">Režie</t>
  </si>
  <si>
    <t xml:space="preserve">Energie</t>
  </si>
  <si>
    <t xml:space="preserve">Poplatky za vypouštění odpadních vod</t>
  </si>
  <si>
    <t xml:space="preserve">Ostatní externí náklady</t>
  </si>
  <si>
    <t xml:space="preserve">Finanční náklady</t>
  </si>
  <si>
    <t xml:space="preserve">Celkem naklady</t>
  </si>
  <si>
    <t xml:space="preserve">Kalkulovaný zisk</t>
  </si>
  <si>
    <t xml:space="preserve">Naklady se ziskem</t>
  </si>
  <si>
    <t xml:space="preserve">Vypočtené vodné</t>
  </si>
  <si>
    <t xml:space="preserve">Očekávané výnosy ze stočného</t>
  </si>
  <si>
    <r>
      <rPr>
        <b val="true"/>
        <sz val="10"/>
        <rFont val="Arial"/>
        <family val="0"/>
        <charset val="1"/>
      </rPr>
      <t xml:space="preserve"> </t>
    </r>
    <r>
      <rPr>
        <sz val="10"/>
        <rFont val="Arial"/>
        <family val="0"/>
        <charset val="1"/>
      </rPr>
      <t xml:space="preserve">fakturované</t>
    </r>
    <r>
      <rPr>
        <b val="true"/>
        <sz val="10"/>
        <rFont val="Arial"/>
        <family val="0"/>
        <charset val="1"/>
      </rPr>
      <t xml:space="preserve"> m</t>
    </r>
    <r>
      <rPr>
        <b val="true"/>
        <vertAlign val="superscript"/>
        <sz val="10"/>
        <rFont val="Arial"/>
        <family val="0"/>
        <charset val="1"/>
      </rPr>
      <t xml:space="preserve">3</t>
    </r>
  </si>
  <si>
    <t xml:space="preserve">Výnos ze stočného Pacov</t>
  </si>
  <si>
    <t xml:space="preserve">Výnos ze stočného ostatní</t>
  </si>
  <si>
    <t xml:space="preserve">Celkem výnosy</t>
  </si>
  <si>
    <t xml:space="preserve">Celkové plánované náklady města</t>
  </si>
  <si>
    <t xml:space="preserve">Celkem skutečné náklady</t>
  </si>
  <si>
    <t xml:space="preserve">Skutečný zisk města vodné [Kč]</t>
  </si>
  <si>
    <t xml:space="preserve">Skutečný zisk města vodné [%]</t>
  </si>
  <si>
    <t xml:space="preserve">Zisk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</si>
</sst>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#,##0.00"/>
    <numFmt numFmtId="167" formatCode="0.00\ %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name val="Arial"/>
      <family val="0"/>
      <charset val="1"/>
    </font>
    <font>
      <b val="true"/>
      <vertAlign val="superscript"/>
      <sz val="10"/>
      <name val="Arial"/>
      <family val="0"/>
      <charset val="1"/>
    </font>
    <font>
      <sz val="8"/>
      <name val="Arial"/>
      <family val="2"/>
      <charset val="1"/>
    </font>
    <font>
      <sz val="8"/>
      <name val="Arial"/>
      <family val="0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sz val="10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Skladba ceny stočného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>
                <a:noFill/>
              </a:ln>
            </c:spPr>
          </c:dPt>
          <c:dPt>
            <c:idx val="1"/>
            <c:spPr>
              <a:solidFill>
                <a:srgbClr val="ff420e"/>
              </a:solidFill>
              <a:ln>
                <a:noFill/>
              </a:ln>
            </c:spPr>
          </c:dPt>
          <c:dPt>
            <c:idx val="2"/>
            <c:spPr>
              <a:solidFill>
                <a:srgbClr val="ffd320"/>
              </a:solidFill>
              <a:ln>
                <a:noFill/>
              </a:ln>
            </c:spPr>
          </c:dPt>
          <c:dPt>
            <c:idx val="3"/>
            <c:spPr>
              <a:solidFill>
                <a:srgbClr val="579d1c"/>
              </a:solidFill>
              <a:ln>
                <a:noFill/>
              </a:ln>
            </c:spPr>
          </c:dPt>
          <c:dPt>
            <c:idx val="4"/>
            <c:spPr>
              <a:solidFill>
                <a:srgbClr val="7e0021"/>
              </a:solidFill>
              <a:ln>
                <a:noFill/>
              </a:ln>
            </c:spPr>
          </c:dPt>
          <c:dPt>
            <c:idx val="5"/>
            <c:spPr>
              <a:solidFill>
                <a:srgbClr val="83caff"/>
              </a:solidFill>
              <a:ln>
                <a:noFill/>
              </a:ln>
            </c:spPr>
          </c:dPt>
          <c:dPt>
            <c:idx val="6"/>
            <c:spPr>
              <a:solidFill>
                <a:srgbClr val="314004"/>
              </a:solidFill>
              <a:ln>
                <a:noFill/>
              </a:ln>
            </c:spPr>
          </c:dPt>
          <c:dPt>
            <c:idx val="7"/>
            <c:spPr>
              <a:solidFill>
                <a:srgbClr val="aecf00"/>
              </a:solidFill>
              <a:ln>
                <a:noFill/>
              </a:ln>
            </c:spPr>
          </c:dPt>
          <c:dPt>
            <c:idx val="8"/>
            <c:spPr>
              <a:solidFill>
                <a:srgbClr val="4b1f6f"/>
              </a:solidFill>
              <a:ln>
                <a:noFill/>
              </a:ln>
            </c:spPr>
          </c:dPt>
          <c:dPt>
            <c:idx val="9"/>
            <c:spPr>
              <a:solidFill>
                <a:srgbClr val="ff950e"/>
              </a:solidFill>
              <a:ln>
                <a:noFill/>
              </a:ln>
            </c:spPr>
          </c:dPt>
          <c:dLbls>
            <c:numFmt formatCode="#,##0" sourceLinked="1"/>
            <c:dLbl>
              <c:idx val="0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1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2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3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4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5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6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7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8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dLbl>
              <c:idx val="9"/>
              <c:txPr>
                <a:bodyPr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</c:dLbl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graf!$B$4:$B$13</c:f>
              <c:strCache>
                <c:ptCount val="10"/>
                <c:pt idx="0">
                  <c:v>Chemikálie a ostatní materiál</c:v>
                </c:pt>
                <c:pt idx="1">
                  <c:v>Mzdové a osobní náklady</c:v>
                </c:pt>
                <c:pt idx="2">
                  <c:v>Náklady odpisy</c:v>
                </c:pt>
                <c:pt idx="3">
                  <c:v>Náklady opravy</c:v>
                </c:pt>
                <c:pt idx="4">
                  <c:v>Režie</c:v>
                </c:pt>
                <c:pt idx="5">
                  <c:v>Energie</c:v>
                </c:pt>
                <c:pt idx="6">
                  <c:v>Poplatky za vypouštění odpadních vod</c:v>
                </c:pt>
                <c:pt idx="7">
                  <c:v>Ostatní externí náklady</c:v>
                </c:pt>
                <c:pt idx="8">
                  <c:v>Finanční náklady</c:v>
                </c:pt>
                <c:pt idx="9">
                  <c:v>Zisk</c:v>
                </c:pt>
              </c:strCache>
            </c:strRef>
          </c:cat>
          <c:val>
            <c:numRef>
              <c:f>graf!$C$4:$C$13</c:f>
              <c:numCache>
                <c:formatCode>General</c:formatCode>
                <c:ptCount val="10"/>
                <c:pt idx="0">
                  <c:v>475000</c:v>
                </c:pt>
                <c:pt idx="1">
                  <c:v>748000</c:v>
                </c:pt>
                <c:pt idx="2">
                  <c:v>3404000</c:v>
                </c:pt>
                <c:pt idx="3">
                  <c:v>1924000</c:v>
                </c:pt>
                <c:pt idx="4">
                  <c:v>72000</c:v>
                </c:pt>
                <c:pt idx="5">
                  <c:v>655000</c:v>
                </c:pt>
                <c:pt idx="6">
                  <c:v>47000</c:v>
                </c:pt>
                <c:pt idx="7">
                  <c:v>916000</c:v>
                </c:pt>
                <c:pt idx="8">
                  <c:v>88000</c:v>
                </c:pt>
                <c:pt idx="9">
                  <c:v>688000</c:v>
                </c:pt>
              </c:numCache>
            </c:numRef>
          </c:val>
        </c:ser>
        <c:firstSliceAng val="0"/>
      </c:pieChart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680040</xdr:colOff>
      <xdr:row>14</xdr:row>
      <xdr:rowOff>125640</xdr:rowOff>
    </xdr:from>
    <xdr:to>
      <xdr:col>6</xdr:col>
      <xdr:colOff>41760</xdr:colOff>
      <xdr:row>34</xdr:row>
      <xdr:rowOff>114120</xdr:rowOff>
    </xdr:to>
    <xdr:graphicFrame>
      <xdr:nvGraphicFramePr>
        <xdr:cNvPr id="0" name=""/>
        <xdr:cNvGraphicFramePr/>
      </xdr:nvGraphicFramePr>
      <xdr:xfrm>
        <a:off x="680040" y="240120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K1048576"/>
  <sheetViews>
    <sheetView showFormulas="false" showGridLines="fals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37" activeCellId="0" sqref="E37"/>
    </sheetView>
  </sheetViews>
  <sheetFormatPr defaultRowHeight="14.65" zeroHeight="false" outlineLevelRow="0" outlineLevelCol="0"/>
  <cols>
    <col collapsed="false" customWidth="false" hidden="false" outlineLevel="0" max="1" min="1" style="1" width="11.52"/>
    <col collapsed="false" customWidth="true" hidden="false" outlineLevel="0" max="2" min="2" style="1" width="34.05"/>
    <col collapsed="false" customWidth="true" hidden="false" outlineLevel="0" max="3" min="3" style="1" width="14.31"/>
    <col collapsed="false" customWidth="true" hidden="false" outlineLevel="0" max="4" min="4" style="1" width="15.53"/>
    <col collapsed="false" customWidth="true" hidden="false" outlineLevel="0" max="5" min="5" style="1" width="32.65"/>
    <col collapsed="false" customWidth="true" hidden="false" outlineLevel="0" max="6" min="6" style="1" width="20.03"/>
    <col collapsed="false" customWidth="false" hidden="false" outlineLevel="0" max="1025" min="7" style="1" width="11.52"/>
  </cols>
  <sheetData>
    <row r="2" customFormat="false" ht="15.35" hidden="false" customHeight="false" outlineLevel="0" collapsed="false">
      <c r="B2" s="2" t="s">
        <v>0</v>
      </c>
      <c r="C2" s="3" t="s">
        <v>1</v>
      </c>
    </row>
    <row r="3" customFormat="false" ht="12.8" hidden="false" customHeight="false" outlineLevel="0" collapsed="false">
      <c r="B3" s="4" t="s">
        <v>2</v>
      </c>
      <c r="C3" s="5" t="n">
        <v>178000</v>
      </c>
      <c r="K3" s="6"/>
    </row>
    <row r="4" customFormat="false" ht="12.8" hidden="false" customHeight="false" outlineLevel="0" collapsed="false">
      <c r="B4" s="4" t="s">
        <v>3</v>
      </c>
      <c r="C4" s="5" t="n">
        <v>88000</v>
      </c>
      <c r="K4" s="6"/>
    </row>
    <row r="5" customFormat="false" ht="12.8" hidden="false" customHeight="false" outlineLevel="0" collapsed="false">
      <c r="B5" s="4" t="s">
        <v>4</v>
      </c>
      <c r="C5" s="5" t="n">
        <v>10500</v>
      </c>
    </row>
    <row r="6" customFormat="false" ht="23.1" hidden="false" customHeight="true" outlineLevel="0" collapsed="false">
      <c r="C6" s="6"/>
    </row>
    <row r="7" customFormat="false" ht="14.65" hidden="false" customHeight="false" outlineLevel="0" collapsed="false">
      <c r="B7" s="2" t="s">
        <v>5</v>
      </c>
      <c r="C7" s="7" t="s">
        <v>6</v>
      </c>
      <c r="D7" s="7" t="s">
        <v>6</v>
      </c>
    </row>
    <row r="8" customFormat="false" ht="12.8" hidden="false" customHeight="false" outlineLevel="0" collapsed="false">
      <c r="B8" s="2"/>
      <c r="C8" s="8" t="s">
        <v>7</v>
      </c>
      <c r="D8" s="8" t="s">
        <v>8</v>
      </c>
    </row>
    <row r="9" customFormat="false" ht="12.8" hidden="false" customHeight="false" outlineLevel="0" collapsed="false">
      <c r="B9" s="9" t="s">
        <v>9</v>
      </c>
      <c r="C9" s="5" t="n">
        <v>475000</v>
      </c>
      <c r="D9" s="5" t="n">
        <v>0</v>
      </c>
    </row>
    <row r="10" customFormat="false" ht="12.8" hidden="false" customHeight="false" outlineLevel="0" collapsed="false">
      <c r="B10" s="10" t="s">
        <v>10</v>
      </c>
      <c r="C10" s="5" t="n">
        <v>745000</v>
      </c>
      <c r="D10" s="5" t="n">
        <v>3000</v>
      </c>
      <c r="E10" s="11"/>
    </row>
    <row r="11" customFormat="false" ht="12.8" hidden="false" customHeight="false" outlineLevel="0" collapsed="false">
      <c r="B11" s="4" t="s">
        <v>11</v>
      </c>
      <c r="C11" s="5" t="n">
        <v>3398000</v>
      </c>
      <c r="D11" s="5" t="n">
        <v>6000</v>
      </c>
    </row>
    <row r="12" customFormat="false" ht="12.8" hidden="false" customHeight="false" outlineLevel="0" collapsed="false">
      <c r="B12" s="4" t="s">
        <v>12</v>
      </c>
      <c r="C12" s="5" t="n">
        <v>1884000</v>
      </c>
      <c r="D12" s="5" t="n">
        <v>40000</v>
      </c>
    </row>
    <row r="13" customFormat="false" ht="12.8" hidden="false" customHeight="false" outlineLevel="0" collapsed="false">
      <c r="B13" s="4" t="s">
        <v>13</v>
      </c>
      <c r="C13" s="5" t="n">
        <v>65000</v>
      </c>
      <c r="D13" s="5" t="n">
        <v>7000</v>
      </c>
    </row>
    <row r="14" customFormat="false" ht="12.8" hidden="false" customHeight="false" outlineLevel="0" collapsed="false">
      <c r="B14" s="4" t="s">
        <v>14</v>
      </c>
      <c r="C14" s="5" t="n">
        <v>655000</v>
      </c>
      <c r="D14" s="5" t="n">
        <v>0</v>
      </c>
    </row>
    <row r="15" customFormat="false" ht="12.8" hidden="false" customHeight="false" outlineLevel="0" collapsed="false">
      <c r="B15" s="4" t="s">
        <v>15</v>
      </c>
      <c r="C15" s="5" t="n">
        <v>47000</v>
      </c>
      <c r="D15" s="5" t="n">
        <v>0</v>
      </c>
    </row>
    <row r="16" customFormat="false" ht="12.8" hidden="false" customHeight="false" outlineLevel="0" collapsed="false">
      <c r="B16" s="4" t="s">
        <v>16</v>
      </c>
      <c r="C16" s="5" t="n">
        <v>890000</v>
      </c>
      <c r="D16" s="5" t="n">
        <v>26000</v>
      </c>
    </row>
    <row r="17" customFormat="false" ht="12.8" hidden="false" customHeight="false" outlineLevel="0" collapsed="false">
      <c r="B17" s="4" t="s">
        <v>17</v>
      </c>
      <c r="C17" s="5" t="n">
        <v>88000</v>
      </c>
      <c r="D17" s="5" t="n">
        <v>0</v>
      </c>
    </row>
    <row r="18" customFormat="false" ht="12.8" hidden="false" customHeight="false" outlineLevel="0" collapsed="false">
      <c r="B18" s="4" t="s">
        <v>18</v>
      </c>
      <c r="C18" s="5" t="n">
        <f aca="false">SUM(C9:C17)</f>
        <v>8247000</v>
      </c>
      <c r="D18" s="5" t="n">
        <f aca="false">SUM(D9:D17)</f>
        <v>82000</v>
      </c>
    </row>
    <row r="19" customFormat="false" ht="12.8" hidden="false" customHeight="false" outlineLevel="0" collapsed="false">
      <c r="B19" s="4" t="s">
        <v>19</v>
      </c>
      <c r="C19" s="5" t="n">
        <v>770000</v>
      </c>
      <c r="D19" s="5" t="n">
        <v>10000</v>
      </c>
    </row>
    <row r="20" customFormat="false" ht="12.8" hidden="false" customHeight="false" outlineLevel="0" collapsed="false">
      <c r="B20" s="4" t="s">
        <v>20</v>
      </c>
      <c r="C20" s="5" t="n">
        <f aca="false">SUM(C18:C19)</f>
        <v>9017000</v>
      </c>
      <c r="D20" s="5" t="n">
        <f aca="false">SUM(D18:D19)</f>
        <v>92000</v>
      </c>
    </row>
    <row r="21" customFormat="false" ht="6.25" hidden="false" customHeight="true" outlineLevel="0" collapsed="false">
      <c r="B21" s="4"/>
      <c r="C21" s="5"/>
      <c r="D21" s="5"/>
    </row>
    <row r="22" customFormat="false" ht="14.65" hidden="false" customHeight="false" outlineLevel="0" collapsed="false">
      <c r="B22" s="12" t="s">
        <v>21</v>
      </c>
      <c r="C22" s="13" t="n">
        <f aca="false">C20/(C3+C4)</f>
        <v>33.8984962406015</v>
      </c>
      <c r="D22" s="13" t="n">
        <f aca="false">D20/C5</f>
        <v>8.76190476190476</v>
      </c>
    </row>
    <row r="23" customFormat="false" ht="21.25" hidden="false" customHeight="true" outlineLevel="0" collapsed="false">
      <c r="C23" s="6"/>
    </row>
    <row r="24" customFormat="false" ht="12.8" hidden="false" customHeight="false" outlineLevel="0" collapsed="false">
      <c r="B24" s="2" t="s">
        <v>22</v>
      </c>
      <c r="C24" s="3" t="s">
        <v>23</v>
      </c>
      <c r="D24" s="7" t="s">
        <v>6</v>
      </c>
    </row>
    <row r="25" customFormat="false" ht="12.8" hidden="false" customHeight="false" outlineLevel="0" collapsed="false">
      <c r="B25" s="4" t="s">
        <v>24</v>
      </c>
      <c r="C25" s="5" t="n">
        <f aca="false">C3+C4</f>
        <v>266000</v>
      </c>
      <c r="D25" s="5" t="n">
        <f aca="false">C25*C22</f>
        <v>9017000</v>
      </c>
    </row>
    <row r="26" customFormat="false" ht="12.8" hidden="false" customHeight="false" outlineLevel="0" collapsed="false">
      <c r="B26" s="14" t="s">
        <v>25</v>
      </c>
      <c r="C26" s="5" t="n">
        <f aca="false">C5</f>
        <v>10500</v>
      </c>
      <c r="D26" s="5" t="n">
        <f aca="false">C26*D22</f>
        <v>92000</v>
      </c>
    </row>
    <row r="27" customFormat="false" ht="6.25" hidden="false" customHeight="true" outlineLevel="0" collapsed="false">
      <c r="B27" s="4"/>
      <c r="C27" s="5"/>
      <c r="D27" s="5"/>
    </row>
    <row r="28" customFormat="false" ht="12.8" hidden="false" customHeight="false" outlineLevel="0" collapsed="false">
      <c r="B28" s="12" t="s">
        <v>26</v>
      </c>
      <c r="C28" s="15"/>
      <c r="D28" s="15" t="n">
        <f aca="false">SUM(D25:D25)</f>
        <v>9017000</v>
      </c>
    </row>
    <row r="29" customFormat="false" ht="21.85" hidden="false" customHeight="true" outlineLevel="0" collapsed="false"/>
    <row r="30" customFormat="false" ht="14.65" hidden="false" customHeight="false" outlineLevel="0" collapsed="false">
      <c r="B30" s="2" t="s">
        <v>27</v>
      </c>
      <c r="C30" s="7" t="s">
        <v>6</v>
      </c>
    </row>
    <row r="31" customFormat="false" ht="12.8" hidden="false" customHeight="false" outlineLevel="0" collapsed="false">
      <c r="B31" s="9" t="s">
        <v>9</v>
      </c>
      <c r="C31" s="5" t="n">
        <f aca="false">C9+D9</f>
        <v>475000</v>
      </c>
    </row>
    <row r="32" customFormat="false" ht="12.8" hidden="false" customHeight="false" outlineLevel="0" collapsed="false">
      <c r="B32" s="10" t="s">
        <v>10</v>
      </c>
      <c r="C32" s="5" t="n">
        <f aca="false">C10+D10</f>
        <v>748000</v>
      </c>
    </row>
    <row r="33" customFormat="false" ht="12.8" hidden="false" customHeight="false" outlineLevel="0" collapsed="false">
      <c r="B33" s="4" t="s">
        <v>11</v>
      </c>
      <c r="C33" s="5" t="n">
        <f aca="false">C11+D11</f>
        <v>3404000</v>
      </c>
    </row>
    <row r="34" customFormat="false" ht="12.8" hidden="false" customHeight="false" outlineLevel="0" collapsed="false">
      <c r="B34" s="4" t="s">
        <v>12</v>
      </c>
      <c r="C34" s="5" t="n">
        <f aca="false">C12+D12</f>
        <v>1924000</v>
      </c>
    </row>
    <row r="35" customFormat="false" ht="12.8" hidden="false" customHeight="false" outlineLevel="0" collapsed="false">
      <c r="B35" s="4" t="s">
        <v>13</v>
      </c>
      <c r="C35" s="5" t="n">
        <f aca="false">C13+D13</f>
        <v>72000</v>
      </c>
    </row>
    <row r="36" customFormat="false" ht="12.8" hidden="false" customHeight="false" outlineLevel="0" collapsed="false">
      <c r="B36" s="4" t="s">
        <v>14</v>
      </c>
      <c r="C36" s="5" t="n">
        <f aca="false">C14+D14</f>
        <v>655000</v>
      </c>
    </row>
    <row r="37" customFormat="false" ht="12.8" hidden="false" customHeight="false" outlineLevel="0" collapsed="false">
      <c r="B37" s="4" t="s">
        <v>15</v>
      </c>
      <c r="C37" s="5" t="n">
        <f aca="false">C15+D15</f>
        <v>47000</v>
      </c>
    </row>
    <row r="38" customFormat="false" ht="12.8" hidden="false" customHeight="false" outlineLevel="0" collapsed="false">
      <c r="B38" s="4" t="s">
        <v>16</v>
      </c>
      <c r="C38" s="5" t="n">
        <f aca="false">C16+D16</f>
        <v>916000</v>
      </c>
    </row>
    <row r="39" customFormat="false" ht="12.8" hidden="false" customHeight="false" outlineLevel="0" collapsed="false">
      <c r="B39" s="4" t="s">
        <v>17</v>
      </c>
      <c r="C39" s="5" t="n">
        <f aca="false">C17+D17</f>
        <v>88000</v>
      </c>
    </row>
    <row r="40" customFormat="false" ht="6.25" hidden="false" customHeight="true" outlineLevel="0" collapsed="false">
      <c r="B40" s="4"/>
      <c r="C40" s="5"/>
    </row>
    <row r="41" customFormat="false" ht="14.65" hidden="false" customHeight="false" outlineLevel="0" collapsed="false">
      <c r="B41" s="12" t="s">
        <v>28</v>
      </c>
      <c r="C41" s="15" t="n">
        <f aca="false">SUM(C31:C39)</f>
        <v>8329000</v>
      </c>
    </row>
    <row r="42" customFormat="false" ht="24.35" hidden="false" customHeight="true" outlineLevel="0" collapsed="false">
      <c r="C42" s="6"/>
    </row>
    <row r="43" customFormat="false" ht="14.65" hidden="false" customHeight="false" outlineLevel="0" collapsed="false">
      <c r="B43" s="2" t="s">
        <v>29</v>
      </c>
      <c r="C43" s="16" t="n">
        <f aca="false">D28-C41</f>
        <v>688000</v>
      </c>
    </row>
    <row r="44" customFormat="false" ht="14.65" hidden="false" customHeight="false" outlineLevel="0" collapsed="false">
      <c r="B44" s="4" t="s">
        <v>30</v>
      </c>
      <c r="C44" s="17" t="n">
        <f aca="false">C43/D28</f>
        <v>0.0763003216147277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3:C1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P12" activeCellId="0" sqref="P12"/>
    </sheetView>
  </sheetViews>
  <sheetFormatPr defaultRowHeight="12.8" zeroHeight="false" outlineLevelRow="0" outlineLevelCol="0"/>
  <cols>
    <col collapsed="false" customWidth="false" hidden="false" outlineLevel="0" max="1" min="1" style="0" width="11.52"/>
    <col collapsed="false" customWidth="true" hidden="false" outlineLevel="0" max="2" min="2" style="0" width="33.08"/>
    <col collapsed="false" customWidth="false" hidden="false" outlineLevel="0" max="1025" min="3" style="0" width="11.52"/>
  </cols>
  <sheetData>
    <row r="3" customFormat="false" ht="12.8" hidden="false" customHeight="false" outlineLevel="0" collapsed="false">
      <c r="B3" s="4" t="str">
        <f aca="false">Stocne!B30</f>
        <v>Celkové plánované náklady města</v>
      </c>
      <c r="C3" s="18" t="str">
        <f aca="false">Stocne!C30</f>
        <v>Kč</v>
      </c>
    </row>
    <row r="4" customFormat="false" ht="12.8" hidden="false" customHeight="false" outlineLevel="0" collapsed="false">
      <c r="B4" s="4" t="str">
        <f aca="false">Stocne!B31</f>
        <v>Chemikálie a ostatní materiál</v>
      </c>
      <c r="C4" s="19" t="n">
        <f aca="false">Stocne!C31</f>
        <v>475000</v>
      </c>
    </row>
    <row r="5" customFormat="false" ht="12.8" hidden="false" customHeight="false" outlineLevel="0" collapsed="false">
      <c r="B5" s="4" t="str">
        <f aca="false">Stocne!B32</f>
        <v>Mzdové a osobní náklady</v>
      </c>
      <c r="C5" s="19" t="n">
        <f aca="false">Stocne!C32</f>
        <v>748000</v>
      </c>
    </row>
    <row r="6" customFormat="false" ht="12.8" hidden="false" customHeight="false" outlineLevel="0" collapsed="false">
      <c r="B6" s="4" t="str">
        <f aca="false">Stocne!B33</f>
        <v>Náklady odpisy</v>
      </c>
      <c r="C6" s="19" t="n">
        <f aca="false">Stocne!C33</f>
        <v>3404000</v>
      </c>
    </row>
    <row r="7" customFormat="false" ht="12.8" hidden="false" customHeight="false" outlineLevel="0" collapsed="false">
      <c r="B7" s="4" t="str">
        <f aca="false">Stocne!B34</f>
        <v>Náklady opravy</v>
      </c>
      <c r="C7" s="19" t="n">
        <f aca="false">Stocne!C34</f>
        <v>1924000</v>
      </c>
    </row>
    <row r="8" customFormat="false" ht="12.8" hidden="false" customHeight="false" outlineLevel="0" collapsed="false">
      <c r="B8" s="4" t="str">
        <f aca="false">Stocne!B35</f>
        <v>Režie</v>
      </c>
      <c r="C8" s="19" t="n">
        <f aca="false">Stocne!C35</f>
        <v>72000</v>
      </c>
    </row>
    <row r="9" customFormat="false" ht="12.8" hidden="false" customHeight="false" outlineLevel="0" collapsed="false">
      <c r="B9" s="4" t="str">
        <f aca="false">Stocne!B36</f>
        <v>Energie</v>
      </c>
      <c r="C9" s="19" t="n">
        <f aca="false">Stocne!C36</f>
        <v>655000</v>
      </c>
    </row>
    <row r="10" customFormat="false" ht="12.8" hidden="false" customHeight="false" outlineLevel="0" collapsed="false">
      <c r="B10" s="4" t="str">
        <f aca="false">Stocne!B37</f>
        <v>Poplatky za vypouštění odpadních vod</v>
      </c>
      <c r="C10" s="19" t="n">
        <f aca="false">Stocne!C37</f>
        <v>47000</v>
      </c>
    </row>
    <row r="11" customFormat="false" ht="12.8" hidden="false" customHeight="false" outlineLevel="0" collapsed="false">
      <c r="B11" s="4" t="str">
        <f aca="false">Stocne!B38</f>
        <v>Ostatní externí náklady</v>
      </c>
      <c r="C11" s="19" t="n">
        <f aca="false">Stocne!C38</f>
        <v>916000</v>
      </c>
    </row>
    <row r="12" customFormat="false" ht="12.8" hidden="false" customHeight="false" outlineLevel="0" collapsed="false">
      <c r="B12" s="4" t="str">
        <f aca="false">Stocne!B39</f>
        <v>Finanční náklady</v>
      </c>
      <c r="C12" s="19" t="n">
        <f aca="false">Stocne!C39</f>
        <v>88000</v>
      </c>
    </row>
    <row r="13" customFormat="false" ht="12.8" hidden="false" customHeight="false" outlineLevel="0" collapsed="false">
      <c r="B13" s="20" t="s">
        <v>31</v>
      </c>
      <c r="C13" s="19" t="n">
        <f aca="false">Stocne!C43</f>
        <v>688000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LibreOffice/6.1.2.1$Linux_X86_64 LibreOffice_project/10$Build-1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2019-01-20T16:18:38Z</dcterms:created>
  <dc:creator/>
  <dc:description/>
  <dc:language>cs-CZ</dc:language>
  <cp:lastModifiedBy/>
  <dcterms:modified xsi:type="dcterms:W3CDTF">2019-01-20T19:48:28Z</dcterms:modified>
  <cp:revision>13</cp:revision>
  <dc:subject/>
  <dc:title/>
</cp:coreProperties>
</file>