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dne" sheetId="1" state="visible" r:id="rId2"/>
    <sheet name="graf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<sst xmlns="http://schemas.openxmlformats.org/spreadsheetml/2006/main" count="42" uniqueCount="36">
  <si>
    <t xml:space="preserve">Objemy vody</t>
  </si>
  <si>
    <r>
      <rPr>
        <b val="true"/>
        <sz val="10"/>
        <rFont val="Arial"/>
        <family val="0"/>
      </rPr>
      <t xml:space="preserve">m</t>
    </r>
    <r>
      <rPr>
        <b val="true"/>
        <vertAlign val="superscript"/>
        <sz val="10"/>
        <rFont val="Arial"/>
        <family val="0"/>
      </rPr>
      <t xml:space="preserve">3</t>
    </r>
  </si>
  <si>
    <t xml:space="preserve">Nákup vody od PEVAK</t>
  </si>
  <si>
    <t xml:space="preserve">Voda z vlastních pramenišť</t>
  </si>
  <si>
    <t xml:space="preserve">Voda předaná dalším obcím</t>
  </si>
  <si>
    <t xml:space="preserve">Voda dodaná přímo spotřebitelům</t>
  </si>
  <si>
    <t xml:space="preserve">Celkem voda fakturovaná městem</t>
  </si>
  <si>
    <t xml:space="preserve">Náklady pro kalkulace</t>
  </si>
  <si>
    <t xml:space="preserve">Kč</t>
  </si>
  <si>
    <t xml:space="preserve">Dodávky obcím</t>
  </si>
  <si>
    <t xml:space="preserve">Dodávky spotřebitelům</t>
  </si>
  <si>
    <t xml:space="preserve">Náklady nákup vody</t>
  </si>
  <si>
    <t xml:space="preserve">Celkový náklad na nákup vody</t>
  </si>
  <si>
    <t xml:space="preserve">Podíl částky za množství vody pro konečné spotřebitele v poměru objemů</t>
  </si>
  <si>
    <r>
      <rPr>
        <sz val="10"/>
        <rFont val="Arial"/>
        <family val="2"/>
      </rPr>
      <t xml:space="preserve">Náklady VODAK
</t>
    </r>
    <r>
      <rPr>
        <sz val="8"/>
        <rFont val="Arial"/>
        <family val="2"/>
      </rPr>
      <t xml:space="preserve">(smlouva  VODAK celkem ~2,3mil Kč, náklady rozúčtovány v souladu s legislativou dle skladby a spotřeby)</t>
    </r>
  </si>
  <si>
    <t xml:space="preserve">Náklady odpisy</t>
  </si>
  <si>
    <t xml:space="preserve">Náklady opravy</t>
  </si>
  <si>
    <t xml:space="preserve">Režie</t>
  </si>
  <si>
    <t xml:space="preserve">Energie</t>
  </si>
  <si>
    <t xml:space="preserve">Celkem naklady</t>
  </si>
  <si>
    <t xml:space="preserve">Kalkulovaný zisk</t>
  </si>
  <si>
    <t xml:space="preserve">Naklady se ziskem</t>
  </si>
  <si>
    <t xml:space="preserve">Vypočtené vodné</t>
  </si>
  <si>
    <t xml:space="preserve">Očekávané výnosy z vodného</t>
  </si>
  <si>
    <r>
      <rPr>
        <b val="true"/>
        <sz val="10"/>
        <rFont val="Arial"/>
        <family val="0"/>
      </rPr>
      <t xml:space="preserve"> </t>
    </r>
    <r>
      <rPr>
        <sz val="10"/>
        <rFont val="Arial"/>
        <family val="0"/>
      </rPr>
      <t xml:space="preserve">fakturované</t>
    </r>
    <r>
      <rPr>
        <b val="true"/>
        <sz val="10"/>
        <rFont val="Arial"/>
        <family val="0"/>
      </rPr>
      <t xml:space="preserve"> m</t>
    </r>
    <r>
      <rPr>
        <b val="true"/>
        <vertAlign val="superscript"/>
        <sz val="10"/>
        <rFont val="Arial"/>
        <family val="0"/>
      </rPr>
      <t xml:space="preserve">3</t>
    </r>
  </si>
  <si>
    <t xml:space="preserve">Přímé dodávky</t>
  </si>
  <si>
    <t xml:space="preserve">Celkem výnosy</t>
  </si>
  <si>
    <t xml:space="preserve">Celkové plánované náklady města</t>
  </si>
  <si>
    <t xml:space="preserve">VODAK</t>
  </si>
  <si>
    <t xml:space="preserve">Nákup vody</t>
  </si>
  <si>
    <t xml:space="preserve">Odpisy</t>
  </si>
  <si>
    <t xml:space="preserve">Opravy</t>
  </si>
  <si>
    <t xml:space="preserve">Celkem skutečné náklady</t>
  </si>
  <si>
    <t xml:space="preserve">Skutečný zisk města vodné [Kč]</t>
  </si>
  <si>
    <t xml:space="preserve">Skutečný zisk města vodné [%]</t>
  </si>
  <si>
    <t xml:space="preserve">Zisk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</si>
</sst>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"/>
    <numFmt numFmtId="167" formatCode="#,##0.00"/>
    <numFmt numFmtId="168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vertAlign val="superscript"/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i val="true"/>
      <sz val="10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21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7E0021"/>
      <rgbColor rgb="FF006600"/>
      <rgbColor rgb="FF000080"/>
      <rgbColor rgb="FF9966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CC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Skladba ceny vodného Pacov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>
                <a:noFill/>
              </a:ln>
            </c:spPr>
          </c:dPt>
          <c:dPt>
            <c:idx val="1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spPr>
              <a:solidFill>
                <a:srgbClr val="314004"/>
              </a:solidFill>
              <a:ln>
                <a:noFill/>
              </a:ln>
            </c:spPr>
          </c:dPt>
          <c:dLbls>
            <c:numFmt formatCode="#,##0" sourceLinked="1"/>
            <c:dLbl>
              <c:idx val="0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graf!$B$3:$B$9</c:f>
              <c:strCache>
                <c:ptCount val="7"/>
                <c:pt idx="0">
                  <c:v>VODAK</c:v>
                </c:pt>
                <c:pt idx="1">
                  <c:v>Nákup vody</c:v>
                </c:pt>
                <c:pt idx="2">
                  <c:v>Odpisy</c:v>
                </c:pt>
                <c:pt idx="3">
                  <c:v>Opravy</c:v>
                </c:pt>
                <c:pt idx="4">
                  <c:v>Energie</c:v>
                </c:pt>
                <c:pt idx="5">
                  <c:v>Režie</c:v>
                </c:pt>
                <c:pt idx="6">
                  <c:v>Zisk</c:v>
                </c:pt>
              </c:strCache>
            </c:strRef>
          </c:cat>
          <c:val>
            <c:numRef>
              <c:f>graf!$C$3:$C$9</c:f>
              <c:numCache>
                <c:formatCode>General</c:formatCode>
                <c:ptCount val="7"/>
                <c:pt idx="0">
                  <c:v>2299169</c:v>
                </c:pt>
                <c:pt idx="1">
                  <c:v>2784000</c:v>
                </c:pt>
                <c:pt idx="2">
                  <c:v>1875000</c:v>
                </c:pt>
                <c:pt idx="3">
                  <c:v>366000</c:v>
                </c:pt>
                <c:pt idx="4">
                  <c:v>25000</c:v>
                </c:pt>
                <c:pt idx="5">
                  <c:v>39000</c:v>
                </c:pt>
                <c:pt idx="6">
                  <c:v>937128.658862876</c:v>
                </c:pt>
              </c:numCache>
            </c:numRef>
          </c:val>
        </c:ser>
        <c:firstSliceAng val="0"/>
      </c:pie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763560</xdr:colOff>
      <xdr:row>10</xdr:row>
      <xdr:rowOff>146880</xdr:rowOff>
    </xdr:from>
    <xdr:to>
      <xdr:col>7</xdr:col>
      <xdr:colOff>189720</xdr:colOff>
      <xdr:row>30</xdr:row>
      <xdr:rowOff>138960</xdr:rowOff>
    </xdr:to>
    <xdr:graphicFrame>
      <xdr:nvGraphicFramePr>
        <xdr:cNvPr id="0" name=""/>
        <xdr:cNvGraphicFramePr/>
      </xdr:nvGraphicFramePr>
      <xdr:xfrm>
        <a:off x="763560" y="1772280"/>
        <a:ext cx="5763240" cy="324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K41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14" activeCellId="0" sqref="B14"/>
    </sheetView>
  </sheetViews>
  <sheetFormatPr defaultRowHeight="12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34.04"/>
    <col collapsed="false" customWidth="true" hidden="false" outlineLevel="0" max="3" min="3" style="1" width="14.31"/>
    <col collapsed="false" customWidth="true" hidden="false" outlineLevel="0" max="4" min="4" style="1" width="15.52"/>
    <col collapsed="false" customWidth="true" hidden="false" outlineLevel="0" max="5" min="5" style="1" width="32.65"/>
    <col collapsed="false" customWidth="true" hidden="false" outlineLevel="0" max="6" min="6" style="1" width="20.03"/>
    <col collapsed="false" customWidth="false" hidden="false" outlineLevel="0" max="1025" min="7" style="1" width="11.52"/>
  </cols>
  <sheetData>
    <row r="2" customFormat="false" ht="13.4" hidden="false" customHeight="false" outlineLevel="0" collapsed="false">
      <c r="B2" s="2" t="s">
        <v>0</v>
      </c>
      <c r="C2" s="3" t="s">
        <v>1</v>
      </c>
    </row>
    <row r="3" customFormat="false" ht="12.8" hidden="false" customHeight="false" outlineLevel="0" collapsed="false">
      <c r="B3" s="4" t="s">
        <v>2</v>
      </c>
      <c r="C3" s="5" t="n">
        <v>133000</v>
      </c>
      <c r="K3" s="6"/>
    </row>
    <row r="4" customFormat="false" ht="12.8" hidden="false" customHeight="false" outlineLevel="0" collapsed="false">
      <c r="B4" s="4" t="s">
        <v>3</v>
      </c>
      <c r="C4" s="5" t="n">
        <v>166000</v>
      </c>
      <c r="K4" s="6"/>
    </row>
    <row r="5" customFormat="false" ht="12.8" hidden="false" customHeight="false" outlineLevel="0" collapsed="false">
      <c r="B5" s="4" t="s">
        <v>4</v>
      </c>
      <c r="C5" s="5" t="n">
        <v>32000</v>
      </c>
    </row>
    <row r="6" customFormat="false" ht="12.8" hidden="false" customHeight="false" outlineLevel="0" collapsed="false">
      <c r="B6" s="4" t="s">
        <v>5</v>
      </c>
      <c r="C6" s="5" t="n">
        <v>267000</v>
      </c>
    </row>
    <row r="7" customFormat="false" ht="12.8" hidden="false" customHeight="false" outlineLevel="0" collapsed="false">
      <c r="B7" s="4" t="s">
        <v>6</v>
      </c>
      <c r="C7" s="5" t="n">
        <f aca="false">SUM(C5:C6)</f>
        <v>299000</v>
      </c>
    </row>
    <row r="8" customFormat="false" ht="23.1" hidden="false" customHeight="true" outlineLevel="0" collapsed="false">
      <c r="C8" s="7"/>
    </row>
    <row r="9" customFormat="false" ht="12.8" hidden="false" customHeight="false" outlineLevel="0" collapsed="false">
      <c r="B9" s="2" t="s">
        <v>7</v>
      </c>
      <c r="C9" s="8" t="s">
        <v>8</v>
      </c>
      <c r="D9" s="8" t="s">
        <v>8</v>
      </c>
    </row>
    <row r="10" customFormat="false" ht="19.4" hidden="false" customHeight="false" outlineLevel="0" collapsed="false">
      <c r="B10" s="2"/>
      <c r="C10" s="9" t="s">
        <v>9</v>
      </c>
      <c r="D10" s="9" t="s">
        <v>10</v>
      </c>
    </row>
    <row r="11" customFormat="false" ht="43.75" hidden="false" customHeight="true" outlineLevel="0" collapsed="false">
      <c r="B11" s="10" t="s">
        <v>11</v>
      </c>
      <c r="C11" s="11" t="s">
        <v>12</v>
      </c>
      <c r="D11" s="12" t="s">
        <v>13</v>
      </c>
    </row>
    <row r="12" customFormat="false" ht="12.8" hidden="false" customHeight="false" outlineLevel="0" collapsed="false">
      <c r="B12" s="10"/>
      <c r="C12" s="13" t="n">
        <v>2784000</v>
      </c>
      <c r="D12" s="14" t="n">
        <v>2486000</v>
      </c>
      <c r="G12" s="7"/>
    </row>
    <row r="13" customFormat="false" ht="39.8" hidden="false" customHeight="true" outlineLevel="0" collapsed="false">
      <c r="B13" s="15" t="s">
        <v>14</v>
      </c>
      <c r="C13" s="5" t="n">
        <v>581000</v>
      </c>
      <c r="D13" s="5" t="n">
        <v>2237000</v>
      </c>
      <c r="E13" s="16"/>
    </row>
    <row r="14" customFormat="false" ht="12.8" hidden="false" customHeight="false" outlineLevel="0" collapsed="false">
      <c r="B14" s="4" t="s">
        <v>15</v>
      </c>
      <c r="C14" s="5" t="n">
        <v>534000</v>
      </c>
      <c r="D14" s="5" t="n">
        <v>1341000</v>
      </c>
    </row>
    <row r="15" customFormat="false" ht="12.8" hidden="false" customHeight="false" outlineLevel="0" collapsed="false">
      <c r="B15" s="4" t="s">
        <v>16</v>
      </c>
      <c r="C15" s="5" t="n">
        <v>60000</v>
      </c>
      <c r="D15" s="5" t="n">
        <v>306000</v>
      </c>
    </row>
    <row r="16" customFormat="false" ht="12.8" hidden="false" customHeight="false" outlineLevel="0" collapsed="false">
      <c r="B16" s="4" t="s">
        <v>17</v>
      </c>
      <c r="C16" s="5" t="n">
        <v>10000</v>
      </c>
      <c r="D16" s="5" t="n">
        <v>29000</v>
      </c>
    </row>
    <row r="17" customFormat="false" ht="12.8" hidden="false" customHeight="false" outlineLevel="0" collapsed="false">
      <c r="B17" s="4" t="s">
        <v>18</v>
      </c>
      <c r="C17" s="5" t="n">
        <v>0</v>
      </c>
      <c r="D17" s="5" t="n">
        <v>25000</v>
      </c>
    </row>
    <row r="18" customFormat="false" ht="12.8" hidden="false" customHeight="false" outlineLevel="0" collapsed="false">
      <c r="B18" s="4" t="s">
        <v>19</v>
      </c>
      <c r="C18" s="5" t="n">
        <f aca="false">SUM(C12:C17)</f>
        <v>3969000</v>
      </c>
      <c r="D18" s="5" t="n">
        <f aca="false">SUM(D12:D17)</f>
        <v>6424000</v>
      </c>
    </row>
    <row r="19" customFormat="false" ht="12.8" hidden="false" customHeight="false" outlineLevel="0" collapsed="false">
      <c r="B19" s="4" t="s">
        <v>20</v>
      </c>
      <c r="C19" s="5" t="n">
        <v>2210000</v>
      </c>
      <c r="D19" s="5" t="n">
        <v>1240000</v>
      </c>
    </row>
    <row r="20" customFormat="false" ht="12.8" hidden="false" customHeight="false" outlineLevel="0" collapsed="false">
      <c r="B20" s="4" t="s">
        <v>21</v>
      </c>
      <c r="C20" s="5" t="n">
        <f aca="false">SUM(C18:C19)</f>
        <v>6179000</v>
      </c>
      <c r="D20" s="5" t="n">
        <f aca="false">D18+D19</f>
        <v>7664000</v>
      </c>
    </row>
    <row r="21" customFormat="false" ht="6.25" hidden="false" customHeight="true" outlineLevel="0" collapsed="false">
      <c r="B21" s="4"/>
      <c r="C21" s="5"/>
      <c r="D21" s="5"/>
    </row>
    <row r="22" customFormat="false" ht="12.8" hidden="false" customHeight="false" outlineLevel="0" collapsed="false">
      <c r="B22" s="17" t="s">
        <v>22</v>
      </c>
      <c r="C22" s="18" t="n">
        <f aca="false">C20/C7</f>
        <v>20.6655518394649</v>
      </c>
      <c r="D22" s="18" t="n">
        <f aca="false">D20/C6</f>
        <v>28.7041198501873</v>
      </c>
    </row>
    <row r="23" customFormat="false" ht="21.25" hidden="false" customHeight="true" outlineLevel="0" collapsed="false">
      <c r="C23" s="7"/>
    </row>
    <row r="24" customFormat="false" ht="13.4" hidden="false" customHeight="false" outlineLevel="0" collapsed="false">
      <c r="B24" s="2" t="s">
        <v>23</v>
      </c>
      <c r="C24" s="3" t="s">
        <v>24</v>
      </c>
      <c r="D24" s="8" t="s">
        <v>8</v>
      </c>
    </row>
    <row r="25" customFormat="false" ht="12.8" hidden="false" customHeight="false" outlineLevel="0" collapsed="false">
      <c r="B25" s="4" t="s">
        <v>25</v>
      </c>
      <c r="C25" s="5" t="n">
        <f aca="false">C6</f>
        <v>267000</v>
      </c>
      <c r="D25" s="5" t="n">
        <f aca="false">C25*D22</f>
        <v>7664000</v>
      </c>
    </row>
    <row r="26" customFormat="false" ht="12.8" hidden="false" customHeight="false" outlineLevel="0" collapsed="false">
      <c r="B26" s="4" t="s">
        <v>9</v>
      </c>
      <c r="C26" s="5" t="n">
        <f aca="false">C5</f>
        <v>32000</v>
      </c>
      <c r="D26" s="5" t="n">
        <f aca="false">C26*C22</f>
        <v>661297.658862876</v>
      </c>
    </row>
    <row r="27" customFormat="false" ht="6.25" hidden="false" customHeight="true" outlineLevel="0" collapsed="false">
      <c r="B27" s="4"/>
      <c r="C27" s="5"/>
      <c r="D27" s="5"/>
    </row>
    <row r="28" customFormat="false" ht="12.8" hidden="false" customHeight="false" outlineLevel="0" collapsed="false">
      <c r="B28" s="17" t="s">
        <v>26</v>
      </c>
      <c r="C28" s="19"/>
      <c r="D28" s="19" t="n">
        <f aca="false">SUM(D25:D26)</f>
        <v>8325297.65886288</v>
      </c>
    </row>
    <row r="29" customFormat="false" ht="21.85" hidden="false" customHeight="true" outlineLevel="0" collapsed="false"/>
    <row r="30" customFormat="false" ht="12.8" hidden="false" customHeight="false" outlineLevel="0" collapsed="false">
      <c r="B30" s="2" t="s">
        <v>27</v>
      </c>
      <c r="C30" s="8" t="s">
        <v>8</v>
      </c>
    </row>
    <row r="31" customFormat="false" ht="12.8" hidden="false" customHeight="false" outlineLevel="0" collapsed="false">
      <c r="B31" s="4" t="s">
        <v>28</v>
      </c>
      <c r="C31" s="5" t="n">
        <v>2299169</v>
      </c>
    </row>
    <row r="32" customFormat="false" ht="12.8" hidden="false" customHeight="false" outlineLevel="0" collapsed="false">
      <c r="B32" s="4" t="s">
        <v>29</v>
      </c>
      <c r="C32" s="5" t="n">
        <v>2784000</v>
      </c>
    </row>
    <row r="33" customFormat="false" ht="12.8" hidden="false" customHeight="false" outlineLevel="0" collapsed="false">
      <c r="B33" s="4" t="s">
        <v>30</v>
      </c>
      <c r="C33" s="5" t="n">
        <f aca="false">C14+D14</f>
        <v>1875000</v>
      </c>
    </row>
    <row r="34" customFormat="false" ht="12.8" hidden="false" customHeight="false" outlineLevel="0" collapsed="false">
      <c r="B34" s="4" t="s">
        <v>31</v>
      </c>
      <c r="C34" s="5" t="n">
        <f aca="false">C15+D15</f>
        <v>366000</v>
      </c>
    </row>
    <row r="35" customFormat="false" ht="12.8" hidden="false" customHeight="false" outlineLevel="0" collapsed="false">
      <c r="B35" s="4" t="s">
        <v>18</v>
      </c>
      <c r="C35" s="5" t="n">
        <f aca="false">C17+D17</f>
        <v>25000</v>
      </c>
    </row>
    <row r="36" customFormat="false" ht="12.8" hidden="false" customHeight="false" outlineLevel="0" collapsed="false">
      <c r="B36" s="4" t="s">
        <v>17</v>
      </c>
      <c r="C36" s="5" t="n">
        <f aca="false">C16+D16</f>
        <v>39000</v>
      </c>
    </row>
    <row r="37" customFormat="false" ht="6.25" hidden="false" customHeight="true" outlineLevel="0" collapsed="false">
      <c r="B37" s="4"/>
      <c r="C37" s="5"/>
    </row>
    <row r="38" customFormat="false" ht="12.8" hidden="false" customHeight="false" outlineLevel="0" collapsed="false">
      <c r="B38" s="17" t="s">
        <v>32</v>
      </c>
      <c r="C38" s="19" t="n">
        <f aca="false">SUM(C31:C36)</f>
        <v>7388169</v>
      </c>
    </row>
    <row r="39" customFormat="false" ht="24.35" hidden="false" customHeight="true" outlineLevel="0" collapsed="false">
      <c r="C39" s="7"/>
    </row>
    <row r="40" customFormat="false" ht="12.8" hidden="false" customHeight="false" outlineLevel="0" collapsed="false">
      <c r="B40" s="2" t="s">
        <v>33</v>
      </c>
      <c r="C40" s="20" t="n">
        <f aca="false">D28-C38</f>
        <v>937128.658862876</v>
      </c>
    </row>
    <row r="41" customFormat="false" ht="12.8" hidden="false" customHeight="false" outlineLevel="0" collapsed="false">
      <c r="B41" s="4" t="s">
        <v>34</v>
      </c>
      <c r="C41" s="21" t="n">
        <f aca="false">C40/D28</f>
        <v>0.112563982365872</v>
      </c>
    </row>
  </sheetData>
  <mergeCells count="1">
    <mergeCell ref="B11:B1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C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33" activeCellId="0" sqref="H33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20.7"/>
    <col collapsed="false" customWidth="false" hidden="false" outlineLevel="0" max="1025" min="3" style="0" width="11.52"/>
  </cols>
  <sheetData>
    <row r="3" customFormat="false" ht="12.8" hidden="false" customHeight="false" outlineLevel="0" collapsed="false">
      <c r="B3" s="0" t="str">
        <f aca="false">Vodne!B31</f>
        <v>VODAK</v>
      </c>
      <c r="C3" s="5" t="n">
        <f aca="false">Vodne!C31</f>
        <v>2299169</v>
      </c>
    </row>
    <row r="4" customFormat="false" ht="12.8" hidden="false" customHeight="false" outlineLevel="0" collapsed="false">
      <c r="B4" s="0" t="str">
        <f aca="false">Vodne!B32</f>
        <v>Nákup vody</v>
      </c>
      <c r="C4" s="5" t="n">
        <f aca="false">Vodne!C32</f>
        <v>2784000</v>
      </c>
    </row>
    <row r="5" customFormat="false" ht="12.8" hidden="false" customHeight="false" outlineLevel="0" collapsed="false">
      <c r="B5" s="0" t="str">
        <f aca="false">Vodne!B33</f>
        <v>Odpisy</v>
      </c>
      <c r="C5" s="5" t="n">
        <f aca="false">Vodne!C33</f>
        <v>1875000</v>
      </c>
    </row>
    <row r="6" customFormat="false" ht="12.8" hidden="false" customHeight="false" outlineLevel="0" collapsed="false">
      <c r="B6" s="0" t="str">
        <f aca="false">Vodne!B34</f>
        <v>Opravy</v>
      </c>
      <c r="C6" s="5" t="n">
        <f aca="false">Vodne!C34</f>
        <v>366000</v>
      </c>
    </row>
    <row r="7" customFormat="false" ht="12.8" hidden="false" customHeight="false" outlineLevel="0" collapsed="false">
      <c r="B7" s="0" t="str">
        <f aca="false">Vodne!B35</f>
        <v>Energie</v>
      </c>
      <c r="C7" s="5" t="n">
        <f aca="false">Vodne!C35</f>
        <v>25000</v>
      </c>
    </row>
    <row r="8" customFormat="false" ht="12.8" hidden="false" customHeight="false" outlineLevel="0" collapsed="false">
      <c r="B8" s="0" t="str">
        <f aca="false">Vodne!B36</f>
        <v>Režie</v>
      </c>
      <c r="C8" s="5" t="n">
        <f aca="false">Vodne!C36</f>
        <v>39000</v>
      </c>
    </row>
    <row r="9" customFormat="false" ht="12.8" hidden="false" customHeight="false" outlineLevel="0" collapsed="false">
      <c r="B9" s="0" t="s">
        <v>35</v>
      </c>
      <c r="C9" s="5" t="n">
        <f aca="false">Vodne!C40</f>
        <v>937128.658862876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LibreOffice/6.1.4.2$Linux_X86_64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2019-01-20T16:18:38Z</dcterms:created>
  <dc:creator/>
  <dc:description/>
  <dc:language>cs-CZ</dc:language>
  <cp:lastModifiedBy/>
  <dcterms:modified xsi:type="dcterms:W3CDTF">2019-02-15T09:59:34Z</dcterms:modified>
  <cp:revision>12</cp:revision>
  <dc:subject/>
  <dc:title/>
</cp:coreProperties>
</file>